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Arkusz1" sheetId="1" r:id="rId1"/>
    <sheet name="Arkusz2" sheetId="2" r:id="rId2"/>
    <sheet name="Arkusz3" sheetId="3" r:id="rId3"/>
  </sheets>
  <definedNames>
    <definedName name="solver_adj" localSheetId="0" hidden="1">'Arkusz1'!$B$2:$E$2</definedName>
    <definedName name="solver_adj" localSheetId="1" hidden="1">'Arkusz2'!$B$2:$C$2</definedName>
    <definedName name="solver_adj" localSheetId="2" hidden="1">'Arkusz3'!$K$3:$N$7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'Arkusz1'!$C$8:$C$10</definedName>
    <definedName name="solver_lhs1" localSheetId="1" hidden="1">'Arkusz2'!$C$8:$C$10</definedName>
    <definedName name="solver_lhs1" localSheetId="2" hidden="1">'Arkusz3'!$F$14</definedName>
    <definedName name="solver_lhs2" localSheetId="0" hidden="1">'Arkusz1'!$C$11:$C$14</definedName>
    <definedName name="solver_lhs2" localSheetId="1" hidden="1">'Arkusz2'!$C$11:$C$12</definedName>
    <definedName name="solver_lhs2" localSheetId="2" hidden="1">'Arkusz3'!$K$9:$N$9</definedName>
    <definedName name="solver_lhs3" localSheetId="0" hidden="1">'Arkusz1'!$C$8:$C$10</definedName>
    <definedName name="solver_lhs3" localSheetId="2" hidden="1">'Arkusz3'!$K$3:$N$7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2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'Arkusz1'!$C$5</definedName>
    <definedName name="solver_opt" localSheetId="1" hidden="1">'Arkusz2'!$C$5</definedName>
    <definedName name="solver_opt" localSheetId="2" hidden="1">'Arkusz3'!$D$11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3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3" localSheetId="0" hidden="1">1</definedName>
    <definedName name="solver_rel3" localSheetId="2" hidden="1">5</definedName>
    <definedName name="solver_rhs1" localSheetId="0" hidden="1">'Arkusz1'!$D$8:$D$10</definedName>
    <definedName name="solver_rhs1" localSheetId="1" hidden="1">'Arkusz2'!$D$8:$D$10</definedName>
    <definedName name="solver_rhs1" localSheetId="2" hidden="1">'Arkusz3'!$I$14</definedName>
    <definedName name="solver_rhs2" localSheetId="0" hidden="1">'Arkusz1'!$D$11:$D$14</definedName>
    <definedName name="solver_rhs2" localSheetId="1" hidden="1">'Arkusz2'!$D$11:$D$12</definedName>
    <definedName name="solver_rhs2" localSheetId="2" hidden="1">1</definedName>
    <definedName name="solver_rhs3" localSheetId="0" hidden="1">'Arkusz1'!$D$8:$D$10</definedName>
    <definedName name="solver_rhs3" localSheetId="2" hidden="1">binarna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<sst xmlns="http://schemas.openxmlformats.org/spreadsheetml/2006/main" count="25" uniqueCount="15">
  <si>
    <t>Zmienne</t>
  </si>
  <si>
    <t>x1</t>
  </si>
  <si>
    <t>x2</t>
  </si>
  <si>
    <t>Funkcja celu</t>
  </si>
  <si>
    <t>wartość</t>
  </si>
  <si>
    <t>Ograniczenia</t>
  </si>
  <si>
    <t>lewa</t>
  </si>
  <si>
    <t>prawa</t>
  </si>
  <si>
    <t>x3</t>
  </si>
  <si>
    <t>x4</t>
  </si>
  <si>
    <t>ilość jedynek:</t>
  </si>
  <si>
    <t>cel:</t>
  </si>
  <si>
    <t>ograniczenia:</t>
  </si>
  <si>
    <t>wydatki:</t>
  </si>
  <si>
    <t>mniejsze od: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</si>
</sst>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5" sqref="C5"/>
    </sheetView>
  </sheetViews>
  <sheetFormatPr defaultColWidth="9.140625" defaultRowHeight="12.75"/>
  <cols>
    <col min="3" max="3" width="12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8</v>
      </c>
      <c r="E1" t="s">
        <v>9</v>
      </c>
    </row>
    <row r="2" spans="2:5" ht="12.75">
      <c r="B2">
        <v>12.758620689678288</v>
      </c>
      <c r="C2">
        <v>-1.1013412404281553E-13</v>
      </c>
      <c r="D2">
        <v>-1.1013412404281553E-13</v>
      </c>
      <c r="E2">
        <v>3.448275862075973</v>
      </c>
    </row>
    <row r="4" ht="12.75">
      <c r="C4" t="s">
        <v>4</v>
      </c>
    </row>
    <row r="5" spans="1:3" ht="12.75">
      <c r="A5" t="s">
        <v>3</v>
      </c>
      <c r="C5">
        <f>0.99999*B2+6*C2+6*D2+5*E2</f>
        <v>29.999872413849936</v>
      </c>
    </row>
    <row r="7" spans="1:4" ht="12.75">
      <c r="A7" t="s">
        <v>5</v>
      </c>
      <c r="C7" t="s">
        <v>6</v>
      </c>
      <c r="D7" t="s">
        <v>7</v>
      </c>
    </row>
    <row r="8" spans="3:4" ht="12.75">
      <c r="C8">
        <f>6*B2+5*C2+6*D2+E2</f>
        <v>80.0000000001445</v>
      </c>
      <c r="D8">
        <v>80</v>
      </c>
    </row>
    <row r="9" spans="3:4" ht="12.75">
      <c r="C9">
        <f>3*B2+5*C2+7*D2+6*E2</f>
        <v>58.96551724148939</v>
      </c>
      <c r="D9">
        <v>65</v>
      </c>
    </row>
    <row r="10" spans="3:4" ht="12.75">
      <c r="C10">
        <f>B2+7*C2+8*D2+5*E2</f>
        <v>30.000000000056502</v>
      </c>
      <c r="D10">
        <v>30</v>
      </c>
    </row>
    <row r="11" spans="3:4" ht="12.75">
      <c r="C11">
        <f>$B$2</f>
        <v>12.758620689678288</v>
      </c>
      <c r="D11">
        <v>0</v>
      </c>
    </row>
    <row r="12" spans="3:4" ht="12.75">
      <c r="C12">
        <f>$C$2</f>
        <v>-1.1013412404281553E-13</v>
      </c>
      <c r="D12">
        <v>0</v>
      </c>
    </row>
    <row r="13" spans="3:4" ht="12.75">
      <c r="C13">
        <f>D2</f>
        <v>-1.1013412404281553E-13</v>
      </c>
      <c r="D13">
        <v>0</v>
      </c>
    </row>
    <row r="14" spans="3:4" ht="12.75">
      <c r="C14">
        <f>E2</f>
        <v>3.448275862075973</v>
      </c>
      <c r="D1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9" sqref="C9"/>
    </sheetView>
  </sheetViews>
  <sheetFormatPr defaultColWidth="9.140625" defaultRowHeight="12.75"/>
  <cols>
    <col min="2" max="2" width="11.8515625" style="0" customWidth="1"/>
    <col min="3" max="3" width="16.8515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2:3" ht="12.75">
      <c r="B2">
        <v>30.000000000069807</v>
      </c>
      <c r="C2" s="1">
        <v>-1.1035616864774056E-13</v>
      </c>
    </row>
    <row r="4" ht="12.75">
      <c r="C4" t="s">
        <v>4</v>
      </c>
    </row>
    <row r="5" spans="1:3" ht="12.75">
      <c r="A5" t="s">
        <v>3</v>
      </c>
      <c r="C5">
        <f>4*B2+6*C2</f>
        <v>120.00000000027856</v>
      </c>
    </row>
    <row r="7" spans="1:4" ht="12.75">
      <c r="A7" t="s">
        <v>5</v>
      </c>
      <c r="C7" t="s">
        <v>6</v>
      </c>
      <c r="D7" t="s">
        <v>7</v>
      </c>
    </row>
    <row r="8" spans="3:4" ht="12.75">
      <c r="C8" s="1">
        <f>6*B2+5*C2</f>
        <v>180.0000000004183</v>
      </c>
      <c r="D8" s="1">
        <v>80</v>
      </c>
    </row>
    <row r="9" spans="3:4" ht="12.75">
      <c r="C9" s="1">
        <f>3*B2+5*C2</f>
        <v>90.00000000020887</v>
      </c>
      <c r="D9" s="1">
        <v>65</v>
      </c>
    </row>
    <row r="10" spans="3:4" ht="12.75">
      <c r="C10" s="1">
        <f>B2+7*C2</f>
        <v>30.000000000069036</v>
      </c>
      <c r="D10" s="1">
        <v>30</v>
      </c>
    </row>
    <row r="11" spans="3:4" ht="12.75">
      <c r="C11" s="1">
        <f>$B$2</f>
        <v>30.000000000069807</v>
      </c>
      <c r="D11" s="1">
        <v>0</v>
      </c>
    </row>
    <row r="12" spans="3:4" ht="12.75">
      <c r="C12" s="1">
        <f>$C$2</f>
        <v>-1.1035616864774056E-13</v>
      </c>
      <c r="D12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R14"/>
  <sheetViews>
    <sheetView tabSelected="1" workbookViewId="0" topLeftCell="B1">
      <selection activeCell="F14" sqref="F14"/>
    </sheetView>
  </sheetViews>
  <sheetFormatPr defaultColWidth="9.140625" defaultRowHeight="12.75"/>
  <cols>
    <col min="4" max="4" width="16.28125" style="0" customWidth="1"/>
    <col min="8" max="8" width="11.7109375" style="0" customWidth="1"/>
    <col min="10" max="10" width="13.28125" style="0" bestFit="1" customWidth="1"/>
    <col min="17" max="17" width="12.421875" style="0" bestFit="1" customWidth="1"/>
  </cols>
  <sheetData>
    <row r="2" spans="3:18" ht="12.75">
      <c r="C2" s="3"/>
      <c r="D2" s="4">
        <v>1</v>
      </c>
      <c r="E2" s="4">
        <v>2</v>
      </c>
      <c r="F2" s="4">
        <v>3</v>
      </c>
      <c r="G2" s="4">
        <v>4</v>
      </c>
      <c r="H2" s="4">
        <v>5</v>
      </c>
      <c r="I2" s="6"/>
      <c r="Q2" t="s">
        <v>10</v>
      </c>
      <c r="R2" t="s">
        <v>13</v>
      </c>
    </row>
    <row r="3" spans="3:18" ht="12.75">
      <c r="C3" s="5">
        <v>0</v>
      </c>
      <c r="D3">
        <v>0</v>
      </c>
      <c r="E3">
        <v>0</v>
      </c>
      <c r="F3">
        <v>0</v>
      </c>
      <c r="G3">
        <v>0</v>
      </c>
      <c r="H3">
        <v>0</v>
      </c>
      <c r="K3">
        <v>0</v>
      </c>
      <c r="L3">
        <v>0</v>
      </c>
      <c r="M3">
        <v>0</v>
      </c>
      <c r="N3">
        <v>0</v>
      </c>
      <c r="O3">
        <v>0</v>
      </c>
      <c r="Q3">
        <f>SUM(K3:O3)</f>
        <v>0</v>
      </c>
      <c r="R3">
        <f>Q3*C3</f>
        <v>0</v>
      </c>
    </row>
    <row r="4" spans="3:18" ht="12.75">
      <c r="C4" s="5">
        <v>10</v>
      </c>
      <c r="D4">
        <v>15</v>
      </c>
      <c r="E4">
        <v>5</v>
      </c>
      <c r="F4">
        <v>11</v>
      </c>
      <c r="G4">
        <v>14</v>
      </c>
      <c r="H4">
        <v>8</v>
      </c>
      <c r="K4">
        <v>0</v>
      </c>
      <c r="L4">
        <v>0</v>
      </c>
      <c r="M4">
        <v>0</v>
      </c>
      <c r="N4">
        <v>0</v>
      </c>
      <c r="O4">
        <v>0</v>
      </c>
      <c r="Q4">
        <f>SUM(K4:O4)</f>
        <v>0</v>
      </c>
      <c r="R4">
        <f>Q4*C4</f>
        <v>0</v>
      </c>
    </row>
    <row r="5" spans="3:18" ht="12.75">
      <c r="C5" s="5">
        <v>20</v>
      </c>
      <c r="D5">
        <v>26</v>
      </c>
      <c r="E5">
        <v>20</v>
      </c>
      <c r="F5">
        <v>24</v>
      </c>
      <c r="G5">
        <v>22</v>
      </c>
      <c r="H5">
        <v>15</v>
      </c>
      <c r="K5">
        <v>0</v>
      </c>
      <c r="L5">
        <v>0</v>
      </c>
      <c r="M5">
        <v>0</v>
      </c>
      <c r="N5">
        <v>0</v>
      </c>
      <c r="O5">
        <v>0</v>
      </c>
      <c r="Q5">
        <f>SUM(K5:O5)</f>
        <v>0</v>
      </c>
      <c r="R5">
        <f>Q5*C5</f>
        <v>0</v>
      </c>
    </row>
    <row r="6" spans="3:18" ht="12.75">
      <c r="C6" s="5">
        <v>30</v>
      </c>
      <c r="D6">
        <v>34</v>
      </c>
      <c r="E6">
        <v>35</v>
      </c>
      <c r="F6">
        <v>33</v>
      </c>
      <c r="G6">
        <v>30</v>
      </c>
      <c r="H6">
        <v>29</v>
      </c>
      <c r="K6">
        <v>0</v>
      </c>
      <c r="L6">
        <v>0</v>
      </c>
      <c r="M6">
        <v>0</v>
      </c>
      <c r="N6">
        <v>0</v>
      </c>
      <c r="O6">
        <v>0</v>
      </c>
      <c r="Q6">
        <f>SUM(K6:O6)</f>
        <v>0</v>
      </c>
      <c r="R6">
        <f>Q6*C6</f>
        <v>0</v>
      </c>
    </row>
    <row r="7" spans="3:18" ht="12.75">
      <c r="C7" s="5">
        <v>40</v>
      </c>
      <c r="D7">
        <v>40</v>
      </c>
      <c r="E7">
        <v>50</v>
      </c>
      <c r="F7">
        <v>43</v>
      </c>
      <c r="G7">
        <v>38</v>
      </c>
      <c r="H7">
        <v>38</v>
      </c>
      <c r="K7">
        <v>0</v>
      </c>
      <c r="L7">
        <v>0</v>
      </c>
      <c r="M7">
        <v>0</v>
      </c>
      <c r="N7">
        <v>0</v>
      </c>
      <c r="O7">
        <v>0</v>
      </c>
      <c r="Q7">
        <f>SUM(K7:O7)</f>
        <v>0</v>
      </c>
      <c r="R7">
        <f>Q7*C7</f>
        <v>0</v>
      </c>
    </row>
    <row r="8" ht="12.75">
      <c r="C8" s="2"/>
    </row>
    <row r="9" spans="10:14" ht="12.75">
      <c r="J9" t="s">
        <v>10</v>
      </c>
      <c r="K9">
        <f>SUM(K3:K7)</f>
        <v>0</v>
      </c>
      <c r="L9">
        <f>SUM(L3:L7)</f>
        <v>0</v>
      </c>
      <c r="M9">
        <f>SUM(M3:M7)</f>
        <v>0</v>
      </c>
      <c r="N9">
        <f>SUM(N3:N7)</f>
        <v>0</v>
      </c>
    </row>
    <row r="11" spans="3:4" ht="12.75">
      <c r="C11" t="s">
        <v>11</v>
      </c>
      <c r="D11">
        <f>SUMPRODUCT(D3:H7,K3:O7)</f>
        <v>0</v>
      </c>
    </row>
    <row r="14" spans="3:9" ht="12.75">
      <c r="C14" t="s">
        <v>12</v>
      </c>
      <c r="E14" t="s">
        <v>13</v>
      </c>
      <c r="F14">
        <f>SUM(R3:R7)</f>
        <v>0</v>
      </c>
      <c r="H14" t="s">
        <v>14</v>
      </c>
      <c r="I14">
        <v>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WSISiZ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korzen</dc:creator>
  <cp:keywords/>
  <dc:description/>
  <cp:lastModifiedBy>korzen</cp:lastModifiedBy>
  <dcterms:created xsi:type="dcterms:W3CDTF">2006-11-04T16:16:30Z</dcterms:created>
  <dcterms:modified xsi:type="dcterms:W3CDTF">2007-01-20T18:04:22Z</dcterms:modified>
  <cp:category/>
  <cp:version/>
  <cp:contentType/>
  <cp:contentStatus/>
</cp:coreProperties>
</file>